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015"/>
  </bookViews>
  <sheets>
    <sheet name="2019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7" i="15"/>
  <c r="D14" i="15"/>
  <c r="D16" i="15"/>
  <c r="D13" i="15"/>
  <c r="D33" i="15" l="1"/>
  <c r="D34" i="15"/>
  <c r="D22" i="15"/>
  <c r="B22" i="16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<sst xmlns="http://schemas.openxmlformats.org/spreadsheetml/2006/main" count="176" uniqueCount="149">
  <si>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</si>
  <si>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</si>
  <si>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</si>
  <si>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</si>
  <si>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</si>
  <si>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</si>
  <si>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</si>
  <si>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</si>
  <si>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</si>
  <si>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</si>
  <si>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</si>
  <si>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</si>
  <si>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</si>
  <si>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</si>
  <si>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</si>
  <si>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</si>
  <si>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</si>
  <si>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</si>
  <si>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</si>
  <si>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</si>
  <si>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</si>
  <si>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</si>
  <si>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</si>
  <si>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</si>
  <si>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</si>
  <si>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</si>
  <si>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</si>
  <si>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</si>
  <si>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</si>
  <si>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</si>
  <si>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</si>
  <si>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</si>
  <si>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</si>
  <si>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</si>
  <si>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</si>
  <si>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</si>
  <si>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</si>
  <si>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</si>
  <si>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</si>
  <si>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</si>
  <si>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</si>
  <si>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</si>
  <si>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</si>
  <si>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</si>
  <si>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</si>
  <si>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</si>
  <si>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</si>
  <si>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</si>
  <si>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</si>
  <si>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</si>
  <si>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</si>
  <si>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</si>
  <si>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</si>
  <si>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</si>
  <si>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</si>
  <si>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</si>
  <si>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</si>
  <si>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</si>
  <si>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</si>
  <si>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</si>
  <si>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</si>
  <si>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</si>
  <si>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</si>
  <si>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</si>
  <si>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</si>
  <si>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</si>
  <si>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</si>
  <si>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</si>
  <si>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</si>
  <si>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</si>
  <si>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</si>
  <si>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</si>
  <si>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</si>
  <si>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</si>
  <si>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</si>
  <si>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</si>
  <si>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</si>
  <si>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</si>
  <si>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</si>
  <si>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</si>
  <si>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</si>
  <si>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</si>
  <si>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</si>
  <si>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</si>
  <si>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</si>
  <si>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</si>
  <si>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</si>
  <si>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</si>
  <si>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</si>
  <si>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</si>
  <si>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</si>
  <si>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</si>
  <si>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</si>
  <si>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</si>
  <si>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</si>
  <si>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</si>
  <si>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</si>
  <si>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</si>
  <si>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</si>
  <si>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</si>
  <si>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</si>
  <si>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</si>
  <si>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</si>
  <si>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</si>
  <si>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</si>
  <si>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</si>
  <si>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</si>
  <si>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</si>
  <si>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</si>
  <si>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</si>
  <si>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Пугачева,59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</si>
  <si>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</si>
  <si>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</si>
  <si>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</si>
  <si>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</si>
  <si>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</si>
  <si>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</si>
  <si>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</si>
  <si>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</si>
  <si>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</si>
  <si>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</si>
  <si>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</si>
  <si>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</si>
  <si>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</si>
  <si>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</si>
  <si>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</si>
  <si>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</si>
  <si>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</si>
  <si>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подъездов</t>
  </si>
  <si>
    <t>Окрашивание водоэмульсионными составами поверхности стен и потолков</t>
  </si>
  <si>
    <t>Лифт:</t>
  </si>
  <si>
    <t>Ремонт эл.двигателя в лифте</t>
  </si>
  <si>
    <t>Ремонт привода дверей кабины лифта</t>
  </si>
  <si>
    <t>Замена ролика (эксцентрика) каретки дверей кабины</t>
  </si>
  <si>
    <t>Замена фотобарьера лифта</t>
  </si>
  <si>
    <t>Холодное и горячее водоснабжение:</t>
  </si>
  <si>
    <t>Ремонт ХВС</t>
  </si>
  <si>
    <t>Водоотведение:</t>
  </si>
  <si>
    <t>Смена  труб канализации</t>
  </si>
  <si>
    <t>Электроснабжение:</t>
  </si>
  <si>
    <t>Замена светильника на светильник светодиодный</t>
  </si>
  <si>
    <t>Замена светильник с датчиком движения на светильник ОНЛАЙТ</t>
  </si>
  <si>
    <t>Благоустройство:</t>
  </si>
  <si>
    <t>Установка противоскользящих ковриков</t>
  </si>
  <si>
    <t>Итого</t>
  </si>
  <si>
    <t>Наименование работ</t>
  </si>
  <si>
    <t>Пугачева,59</t>
  </si>
  <si>
    <t>Текущий ремонт, выполненный в 2019 году</t>
  </si>
  <si>
    <t>Услуги курьера по доставке писем и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</si>
</sst>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2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/>
    <xf numFmtId="2" fontId="3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  <sheetName val="Коммунальные услуги"/>
    </sheetNames>
    <sheetDataSet>
      <sheetData sheetId="0">
        <row r="19">
          <cell r="D19">
            <v>260981.1399999999</v>
          </cell>
        </row>
        <row r="20">
          <cell r="D20">
            <v>2000</v>
          </cell>
        </row>
        <row r="44">
          <cell r="D44">
            <v>1333.9199999999983</v>
          </cell>
        </row>
        <row r="54">
          <cell r="D54">
            <v>664.79999999999973</v>
          </cell>
        </row>
        <row r="64">
          <cell r="D64">
            <v>501.80999999999995</v>
          </cell>
        </row>
        <row r="78">
          <cell r="D78">
            <v>-109881.6818999995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319">
          <cell r="F319">
            <v>1459692.61</v>
          </cell>
          <cell r="J319">
            <v>1433903.55</v>
          </cell>
        </row>
        <row r="323">
          <cell r="F323">
            <v>3000.36</v>
          </cell>
          <cell r="J323">
            <v>2917.79</v>
          </cell>
        </row>
        <row r="324">
          <cell r="F324">
            <v>3997.68</v>
          </cell>
          <cell r="J324">
            <v>3856.63</v>
          </cell>
        </row>
        <row r="325">
          <cell r="F325">
            <v>81129.09</v>
          </cell>
          <cell r="J325">
            <v>72371.13</v>
          </cell>
        </row>
        <row r="336">
          <cell r="B336">
            <v>12000</v>
          </cell>
        </row>
        <row r="337">
          <cell r="B33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0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124</v>
      </c>
    </row>
    <row r="4" spans="1:11" ht="12.95" customHeight="1" x14ac:dyDescent="0.25">
      <c r="A4" s="1" t="s">
        <v>1</v>
      </c>
      <c r="C4" s="1" t="s">
        <v>125</v>
      </c>
    </row>
    <row r="5" spans="1:11" ht="12.95" customHeight="1" x14ac:dyDescent="0.25">
      <c r="A5" s="1" t="s">
        <v>2</v>
      </c>
      <c r="C5" s="1" t="s">
        <v>110</v>
      </c>
    </row>
    <row r="7" spans="1:11" ht="12.95" customHeight="1" x14ac:dyDescent="0.25">
      <c r="A7" s="6" t="s">
        <v>3</v>
      </c>
      <c r="B7" s="33" t="s">
        <v>4</v>
      </c>
      <c r="C7" s="33"/>
      <c r="D7" s="7" t="s">
        <v>5</v>
      </c>
    </row>
    <row r="8" spans="1:11" ht="12.95" customHeight="1" x14ac:dyDescent="0.25">
      <c r="A8" s="8" t="s">
        <v>6</v>
      </c>
      <c r="B8" s="34" t="s">
        <v>111</v>
      </c>
      <c r="C8" s="34"/>
      <c r="D8" s="9"/>
    </row>
    <row r="9" spans="1:11" ht="12.95" customHeight="1" x14ac:dyDescent="0.25">
      <c r="A9" s="10" t="s">
        <v>7</v>
      </c>
      <c r="B9" s="35" t="s">
        <v>8</v>
      </c>
      <c r="C9" s="35"/>
      <c r="D9" s="11">
        <f>SUM(D10:D11)</f>
        <v>262981.1399999999</v>
      </c>
    </row>
    <row r="10" spans="1:11" ht="12.95" customHeight="1" x14ac:dyDescent="0.25">
      <c r="A10" s="10" t="s">
        <v>9</v>
      </c>
      <c r="B10" s="12"/>
      <c r="C10" s="19" t="s">
        <v>112</v>
      </c>
      <c r="D10" s="11">
        <f>'[1]2018'!$D$19</f>
        <v>260981.1399999999</v>
      </c>
    </row>
    <row r="11" spans="1:11" ht="12.95" customHeight="1" x14ac:dyDescent="0.25">
      <c r="A11" s="10" t="s">
        <v>118</v>
      </c>
      <c r="B11" s="19"/>
      <c r="C11" s="19" t="s">
        <v>10</v>
      </c>
      <c r="D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1471692.61</v>
      </c>
      <c r="K12" s="16"/>
    </row>
    <row r="13" spans="1:11" ht="12.95" customHeight="1" x14ac:dyDescent="0.25">
      <c r="A13" s="10" t="s">
        <v>13</v>
      </c>
      <c r="B13" s="19"/>
      <c r="C13" s="19" t="s">
        <v>113</v>
      </c>
      <c r="D13" s="11">
        <f>'[2]2019'!$F$319</f>
        <v>1459692.61</v>
      </c>
      <c r="K13" s="17"/>
    </row>
    <row r="14" spans="1:11" ht="12.95" customHeight="1" x14ac:dyDescent="0.25">
      <c r="A14" s="10" t="s">
        <v>119</v>
      </c>
      <c r="B14" s="19"/>
      <c r="C14" s="19" t="s">
        <v>14</v>
      </c>
      <c r="D14" s="11">
        <f>'[2]2019'!$B$336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1444903.55</v>
      </c>
    </row>
    <row r="16" spans="1:11" ht="12.95" customHeight="1" x14ac:dyDescent="0.25">
      <c r="A16" s="10" t="s">
        <v>17</v>
      </c>
      <c r="B16" s="19"/>
      <c r="C16" s="19" t="s">
        <v>114</v>
      </c>
      <c r="D16" s="11">
        <f>'[2]2019'!$J$319</f>
        <v>1433903.55</v>
      </c>
    </row>
    <row r="17" spans="1:5" ht="12.95" customHeight="1" x14ac:dyDescent="0.25">
      <c r="A17" s="10" t="s">
        <v>120</v>
      </c>
      <c r="B17" s="19"/>
      <c r="C17" s="19" t="s">
        <v>18</v>
      </c>
      <c r="D17" s="11">
        <f>'[2]2019'!$B$337</f>
        <v>11000</v>
      </c>
    </row>
    <row r="18" spans="1:5" ht="12.95" customHeight="1" x14ac:dyDescent="0.25">
      <c r="A18" s="10" t="s">
        <v>19</v>
      </c>
      <c r="B18" s="35" t="s">
        <v>20</v>
      </c>
      <c r="C18" s="35"/>
      <c r="D18" s="11">
        <f>SUM(D19:D20)</f>
        <v>289770.19999999995</v>
      </c>
    </row>
    <row r="19" spans="1:5" ht="12.95" customHeight="1" x14ac:dyDescent="0.25">
      <c r="A19" s="10" t="s">
        <v>21</v>
      </c>
      <c r="B19" s="19"/>
      <c r="C19" s="19" t="s">
        <v>115</v>
      </c>
      <c r="D19" s="11">
        <f>D10+D13-D16</f>
        <v>286770.19999999995</v>
      </c>
    </row>
    <row r="20" spans="1:5" ht="12.95" customHeight="1" x14ac:dyDescent="0.25">
      <c r="A20" s="10" t="s">
        <v>121</v>
      </c>
      <c r="B20" s="19"/>
      <c r="C20" s="19" t="s">
        <v>22</v>
      </c>
      <c r="D20" s="11">
        <f>D11+D14-D17</f>
        <v>3000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1371162.8720500004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ремонт'!B22</f>
        <v>61132.66</v>
      </c>
    </row>
    <row r="23" spans="1:5" ht="12.95" customHeight="1" x14ac:dyDescent="0.25">
      <c r="A23" s="10" t="s">
        <v>27</v>
      </c>
      <c r="B23" s="18"/>
      <c r="C23" s="18" t="s">
        <v>90</v>
      </c>
      <c r="D23" s="11">
        <v>3680.5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421883.05</v>
      </c>
    </row>
    <row r="25" spans="1:5" ht="12.95" customHeight="1" x14ac:dyDescent="0.25">
      <c r="A25" s="10" t="s">
        <v>30</v>
      </c>
      <c r="B25" s="18"/>
      <c r="C25" s="1" t="s">
        <v>108</v>
      </c>
      <c r="D25" s="11">
        <v>301621.58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301550.2</v>
      </c>
    </row>
    <row r="27" spans="1:5" s="1" customFormat="1" ht="12.95" customHeight="1" x14ac:dyDescent="0.2">
      <c r="A27" s="10" t="s">
        <v>32</v>
      </c>
      <c r="B27" s="18"/>
      <c r="C27" s="18" t="s">
        <v>80</v>
      </c>
      <c r="D27" s="11">
        <v>47424.86</v>
      </c>
    </row>
    <row r="28" spans="1:5" s="1" customFormat="1" ht="12.95" customHeight="1" x14ac:dyDescent="0.2">
      <c r="A28" s="10" t="s">
        <v>34</v>
      </c>
      <c r="B28" s="18"/>
      <c r="C28" s="18" t="s">
        <v>102</v>
      </c>
      <c r="D28" s="11">
        <v>39560.17</v>
      </c>
    </row>
    <row r="29" spans="1:5" s="1" customFormat="1" ht="12.95" customHeight="1" x14ac:dyDescent="0.2">
      <c r="A29" s="10" t="s">
        <v>35</v>
      </c>
      <c r="B29" s="18"/>
      <c r="C29" s="18" t="s">
        <v>81</v>
      </c>
      <c r="D29" s="11">
        <v>6840</v>
      </c>
    </row>
    <row r="30" spans="1:5" s="1" customFormat="1" ht="12.95" customHeight="1" x14ac:dyDescent="0.2">
      <c r="A30" s="10" t="s">
        <v>91</v>
      </c>
      <c r="B30" s="18"/>
      <c r="C30" s="12" t="s">
        <v>79</v>
      </c>
      <c r="D30" s="11">
        <v>0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3795</v>
      </c>
    </row>
    <row r="32" spans="1:5" s="1" customFormat="1" ht="12.95" customHeight="1" x14ac:dyDescent="0.2">
      <c r="A32" s="10" t="s">
        <v>75</v>
      </c>
      <c r="B32" s="12"/>
      <c r="C32" s="20" t="s">
        <v>148</v>
      </c>
      <c r="D32" s="11">
        <v>5248.97</v>
      </c>
    </row>
    <row r="33" spans="1:4" s="1" customFormat="1" ht="12.95" customHeight="1" x14ac:dyDescent="0.2">
      <c r="A33" s="10" t="s">
        <v>78</v>
      </c>
      <c r="B33" s="12"/>
      <c r="C33" s="18" t="s">
        <v>116</v>
      </c>
      <c r="D33" s="11">
        <f>5123.07+7716.5</f>
        <v>12839.57</v>
      </c>
    </row>
    <row r="34" spans="1:4" s="1" customFormat="1" ht="12.95" customHeight="1" x14ac:dyDescent="0.2">
      <c r="A34" s="10" t="s">
        <v>82</v>
      </c>
      <c r="B34" s="12"/>
      <c r="C34" s="18" t="s">
        <v>117</v>
      </c>
      <c r="D34" s="11">
        <f>1498.78+6000</f>
        <v>7498.78</v>
      </c>
    </row>
    <row r="35" spans="1:4" s="1" customFormat="1" ht="12.95" customHeight="1" x14ac:dyDescent="0.2">
      <c r="A35" s="10" t="s">
        <v>83</v>
      </c>
      <c r="B35" s="12"/>
      <c r="C35" s="18" t="s">
        <v>109</v>
      </c>
      <c r="D35" s="11">
        <v>18678.57</v>
      </c>
    </row>
    <row r="36" spans="1:4" s="1" customFormat="1" ht="12.95" customHeight="1" x14ac:dyDescent="0.2">
      <c r="A36" s="10" t="s">
        <v>84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85</v>
      </c>
      <c r="B37" s="12"/>
      <c r="C37" s="12" t="s">
        <v>76</v>
      </c>
      <c r="D37" s="11">
        <f>D15*1.5%</f>
        <v>21673.553250000001</v>
      </c>
    </row>
    <row r="38" spans="1:4" s="1" customFormat="1" ht="12.95" customHeight="1" x14ac:dyDescent="0.2">
      <c r="A38" s="10" t="s">
        <v>86</v>
      </c>
      <c r="B38" s="12"/>
      <c r="C38" s="12" t="s">
        <v>37</v>
      </c>
      <c r="D38" s="11">
        <f>D12*8%</f>
        <v>117735.4088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73740.677949999692</v>
      </c>
    </row>
    <row r="40" spans="1:4" s="1" customFormat="1" ht="12.95" customHeight="1" x14ac:dyDescent="0.2">
      <c r="A40" s="13" t="s">
        <v>40</v>
      </c>
      <c r="B40" s="8" t="s">
        <v>104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f>'[1]2018'!$D$44</f>
        <v>1333.9199999999983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'[2]2019'!$F$325</f>
        <v>81129.09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'[2]2019'!$J$325</f>
        <v>72371.13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10091.87999999999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98016.824149999986</v>
      </c>
    </row>
    <row r="46" spans="1:4" s="1" customFormat="1" ht="12.95" customHeight="1" x14ac:dyDescent="0.2">
      <c r="A46" s="10" t="s">
        <v>47</v>
      </c>
      <c r="B46" s="12"/>
      <c r="C46" s="12" t="s">
        <v>105</v>
      </c>
      <c r="D46" s="11">
        <v>90440.93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1085.5669500000001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6490.3271999999997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-25645.694149999981</v>
      </c>
    </row>
    <row r="50" spans="1:4" s="1" customFormat="1" ht="12.95" customHeight="1" x14ac:dyDescent="0.2">
      <c r="A50" s="13" t="s">
        <v>51</v>
      </c>
      <c r="B50" s="8" t="s">
        <v>106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f>'[1]2018'!$D$54</f>
        <v>664.79999999999973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'[2]2019'!$F$324</f>
        <v>3997.68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'[2]2019'!$J$324</f>
        <v>3856.63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805.84999999999945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14723.893849999999</v>
      </c>
    </row>
    <row r="56" spans="1:4" s="1" customFormat="1" ht="12.95" customHeight="1" x14ac:dyDescent="0.2">
      <c r="A56" s="10" t="s">
        <v>57</v>
      </c>
      <c r="B56" s="12"/>
      <c r="C56" s="12" t="s">
        <v>105</v>
      </c>
      <c r="D56" s="11">
        <v>14346.23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57.849449999999997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319.81439999999998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-10867.263849999999</v>
      </c>
    </row>
    <row r="60" spans="1:4" s="1" customFormat="1" ht="12.95" customHeight="1" x14ac:dyDescent="0.2">
      <c r="A60" s="13" t="s">
        <v>60</v>
      </c>
      <c r="B60" s="8" t="s">
        <v>107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f>'[1]2018'!$D$64</f>
        <v>501.80999999999995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'[2]2019'!$F$323</f>
        <v>3000.36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'[2]2019'!$J$323</f>
        <v>2917.79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584.38000000000011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1325.03565</v>
      </c>
    </row>
    <row r="66" spans="1:4" s="1" customFormat="1" ht="12.95" customHeight="1" x14ac:dyDescent="0.2">
      <c r="A66" s="10" t="s">
        <v>72</v>
      </c>
      <c r="B66" s="12"/>
      <c r="C66" s="12" t="s">
        <v>105</v>
      </c>
      <c r="D66" s="11">
        <v>1041.24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43.766849999999998</v>
      </c>
    </row>
    <row r="68" spans="1:4" s="1" customFormat="1" ht="12.95" customHeight="1" x14ac:dyDescent="0.2">
      <c r="A68" s="10" t="s">
        <v>89</v>
      </c>
      <c r="B68" s="12"/>
      <c r="C68" s="12" t="s">
        <v>37</v>
      </c>
      <c r="D68" s="11">
        <f>D62*8%</f>
        <v>240.02880000000002</v>
      </c>
    </row>
    <row r="69" spans="1:4" s="1" customFormat="1" ht="12.95" customHeight="1" x14ac:dyDescent="0.2">
      <c r="A69" s="10" t="s">
        <v>92</v>
      </c>
      <c r="B69" s="12" t="s">
        <v>39</v>
      </c>
      <c r="C69" s="12"/>
      <c r="D69" s="11">
        <f>D63-D65</f>
        <v>1592.7543499999999</v>
      </c>
    </row>
    <row r="70" spans="1:4" s="1" customFormat="1" ht="12.95" customHeight="1" x14ac:dyDescent="0.2">
      <c r="A70" s="13" t="s">
        <v>93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94</v>
      </c>
      <c r="B71" s="14" t="s">
        <v>87</v>
      </c>
      <c r="C71" s="14"/>
      <c r="D71" s="15">
        <f>'[1]2018'!$D$78</f>
        <v>-109881.6818999995</v>
      </c>
    </row>
    <row r="72" spans="1:4" s="1" customFormat="1" ht="12.95" customHeight="1" x14ac:dyDescent="0.2">
      <c r="A72" s="10" t="s">
        <v>95</v>
      </c>
      <c r="B72" s="12" t="s">
        <v>62</v>
      </c>
      <c r="C72" s="12"/>
      <c r="D72" s="11">
        <f>D9+D41+D51+D61</f>
        <v>265481.66999999987</v>
      </c>
    </row>
    <row r="73" spans="1:4" s="1" customFormat="1" ht="12.95" customHeight="1" x14ac:dyDescent="0.2">
      <c r="A73" s="10" t="s">
        <v>96</v>
      </c>
      <c r="B73" s="12" t="s">
        <v>63</v>
      </c>
      <c r="C73" s="12"/>
      <c r="D73" s="11">
        <f>D12+D42+D52+D62</f>
        <v>1559819.7400000002</v>
      </c>
    </row>
    <row r="74" spans="1:4" s="1" customFormat="1" ht="12.95" customHeight="1" x14ac:dyDescent="0.2">
      <c r="A74" s="10" t="s">
        <v>97</v>
      </c>
      <c r="B74" s="12" t="s">
        <v>64</v>
      </c>
      <c r="C74" s="12"/>
      <c r="D74" s="11">
        <f>D15+D43+D53+D63</f>
        <v>1524049.1</v>
      </c>
    </row>
    <row r="75" spans="1:4" s="1" customFormat="1" ht="12.95" customHeight="1" x14ac:dyDescent="0.2">
      <c r="A75" s="10" t="s">
        <v>98</v>
      </c>
      <c r="B75" s="12" t="s">
        <v>65</v>
      </c>
      <c r="C75" s="12"/>
      <c r="D75" s="11">
        <f>D72+D73-D74</f>
        <v>301252.31000000006</v>
      </c>
    </row>
    <row r="76" spans="1:4" s="1" customFormat="1" ht="12.95" customHeight="1" x14ac:dyDescent="0.2">
      <c r="A76" s="10" t="s">
        <v>99</v>
      </c>
      <c r="B76" s="12" t="s">
        <v>24</v>
      </c>
      <c r="C76" s="12"/>
      <c r="D76" s="11">
        <f>D21+D45+D55+D65</f>
        <v>1485228.6257000004</v>
      </c>
    </row>
    <row r="77" spans="1:4" s="1" customFormat="1" ht="12.95" customHeight="1" x14ac:dyDescent="0.2">
      <c r="A77" s="10" t="s">
        <v>100</v>
      </c>
      <c r="B77" s="12" t="s">
        <v>66</v>
      </c>
      <c r="C77" s="12"/>
      <c r="D77" s="11">
        <f>D74-D76</f>
        <v>38820.474299999652</v>
      </c>
    </row>
    <row r="78" spans="1:4" s="1" customFormat="1" ht="12.95" customHeight="1" x14ac:dyDescent="0.2">
      <c r="A78" s="10" t="s">
        <v>101</v>
      </c>
      <c r="B78" s="12" t="s">
        <v>88</v>
      </c>
      <c r="C78" s="12"/>
      <c r="D78" s="11">
        <f>D71+D74-D76</f>
        <v>-71061.207599999849</v>
      </c>
    </row>
    <row r="79" spans="1:4" s="1" customFormat="1" ht="12.95" customHeight="1" x14ac:dyDescent="0.2">
      <c r="A79" s="5" t="s">
        <v>122</v>
      </c>
      <c r="D79" s="4"/>
    </row>
    <row r="80" spans="1:4" s="1" customFormat="1" ht="12.95" customHeight="1" x14ac:dyDescent="0.2">
      <c r="A80" s="5" t="s">
        <v>123</v>
      </c>
      <c r="D80" s="4"/>
    </row>
    <row r="81" spans="1:4" s="1" customFormat="1" ht="12.95" customHeight="1" x14ac:dyDescent="0.2">
      <c r="A81" s="5" t="s">
        <v>126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B22" sqref="B22:B24"/>
    </sheetView>
  </sheetViews>
  <sheetFormatPr defaultRowHeight="15" x14ac:dyDescent="0.25"/>
  <cols>
    <col min="1" max="1" width="34.5703125" customWidth="1"/>
    <col min="2" max="2" width="26.7109375" customWidth="1"/>
  </cols>
  <sheetData>
    <row r="3" spans="1:2" ht="15.75" x14ac:dyDescent="0.25">
      <c r="A3" s="21" t="s">
        <v>147</v>
      </c>
      <c r="B3" s="21"/>
    </row>
    <row r="4" spans="1:2" ht="15.75" x14ac:dyDescent="0.25">
      <c r="A4" s="22" t="s">
        <v>145</v>
      </c>
      <c r="B4" s="23" t="s">
        <v>146</v>
      </c>
    </row>
    <row r="5" spans="1:2" ht="15.75" x14ac:dyDescent="0.25">
      <c r="A5" s="24" t="s">
        <v>127</v>
      </c>
      <c r="B5" s="25"/>
    </row>
    <row r="6" spans="1:2" ht="15.75" x14ac:dyDescent="0.25">
      <c r="A6" s="26" t="s">
        <v>128</v>
      </c>
      <c r="B6" s="23">
        <v>310.04000000000002</v>
      </c>
    </row>
    <row r="7" spans="1:2" ht="47.25" x14ac:dyDescent="0.25">
      <c r="A7" s="27" t="s">
        <v>129</v>
      </c>
      <c r="B7" s="23">
        <v>2617.14</v>
      </c>
    </row>
    <row r="8" spans="1:2" ht="15.75" x14ac:dyDescent="0.25">
      <c r="A8" s="24" t="s">
        <v>130</v>
      </c>
      <c r="B8" s="23"/>
    </row>
    <row r="9" spans="1:2" ht="15.75" x14ac:dyDescent="0.25">
      <c r="A9" s="28" t="s">
        <v>131</v>
      </c>
      <c r="B9" s="23">
        <v>6459.34</v>
      </c>
    </row>
    <row r="10" spans="1:2" ht="31.5" x14ac:dyDescent="0.25">
      <c r="A10" s="27" t="s">
        <v>132</v>
      </c>
      <c r="B10" s="29">
        <v>2093.91</v>
      </c>
    </row>
    <row r="11" spans="1:2" ht="31.5" x14ac:dyDescent="0.25">
      <c r="A11" s="27" t="s">
        <v>133</v>
      </c>
      <c r="B11" s="23">
        <v>5492.52</v>
      </c>
    </row>
    <row r="12" spans="1:2" ht="15.75" x14ac:dyDescent="0.25">
      <c r="A12" s="27" t="s">
        <v>134</v>
      </c>
      <c r="B12" s="23">
        <v>23103.66</v>
      </c>
    </row>
    <row r="13" spans="1:2" ht="31.5" x14ac:dyDescent="0.25">
      <c r="A13" s="30" t="s">
        <v>135</v>
      </c>
      <c r="B13" s="23"/>
    </row>
    <row r="14" spans="1:2" ht="15.75" x14ac:dyDescent="0.25">
      <c r="A14" s="27" t="s">
        <v>136</v>
      </c>
      <c r="B14" s="23">
        <v>382.54</v>
      </c>
    </row>
    <row r="15" spans="1:2" ht="15.75" x14ac:dyDescent="0.25">
      <c r="A15" s="31" t="s">
        <v>137</v>
      </c>
      <c r="B15" s="23"/>
    </row>
    <row r="16" spans="1:2" ht="15.75" x14ac:dyDescent="0.25">
      <c r="A16" s="26" t="s">
        <v>138</v>
      </c>
      <c r="B16" s="23">
        <v>7409.96</v>
      </c>
    </row>
    <row r="17" spans="1:2" ht="15.75" x14ac:dyDescent="0.25">
      <c r="A17" s="30" t="s">
        <v>139</v>
      </c>
      <c r="B17" s="23"/>
    </row>
    <row r="18" spans="1:2" ht="31.5" x14ac:dyDescent="0.25">
      <c r="A18" s="27" t="s">
        <v>140</v>
      </c>
      <c r="B18" s="29">
        <v>1636.71</v>
      </c>
    </row>
    <row r="19" spans="1:2" ht="47.25" x14ac:dyDescent="0.25">
      <c r="A19" s="27" t="s">
        <v>141</v>
      </c>
      <c r="B19" s="29">
        <v>8183.54</v>
      </c>
    </row>
    <row r="20" spans="1:2" ht="15.75" x14ac:dyDescent="0.25">
      <c r="A20" s="32" t="s">
        <v>142</v>
      </c>
      <c r="B20" s="29"/>
    </row>
    <row r="21" spans="1:2" ht="31.5" x14ac:dyDescent="0.25">
      <c r="A21" s="26" t="s">
        <v>143</v>
      </c>
      <c r="B21" s="29">
        <v>3443.3</v>
      </c>
    </row>
    <row r="22" spans="1:2" ht="15.75" x14ac:dyDescent="0.25">
      <c r="A22" s="26" t="s">
        <v>144</v>
      </c>
      <c r="B22" s="23">
        <f>SUM(B6:B21)</f>
        <v>61132.66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2020-03-26T10:12:50Z</dcterms:modified>
</cp:coreProperties>
</file>